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9555" windowHeight="77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1" i="1"/>
  <c r="C14"/>
  <c r="C15" s="1"/>
  <c r="C13"/>
  <c r="C4"/>
  <c r="C12" s="1"/>
  <c r="C17" l="1"/>
  <c r="C23" s="1"/>
</calcChain>
</file>

<file path=xl/sharedStrings.xml><?xml version="1.0" encoding="utf-8"?>
<sst xmlns="http://schemas.openxmlformats.org/spreadsheetml/2006/main" count="47" uniqueCount="38">
  <si>
    <t>A</t>
  </si>
  <si>
    <t>m</t>
  </si>
  <si>
    <t>B</t>
  </si>
  <si>
    <t>S</t>
  </si>
  <si>
    <t>MNOŽSTVÍ ODPAŘENÉ VODY</t>
  </si>
  <si>
    <t>Mw</t>
  </si>
  <si>
    <t>beta</t>
  </si>
  <si>
    <t>Rv</t>
  </si>
  <si>
    <t>T</t>
  </si>
  <si>
    <t>ro</t>
  </si>
  <si>
    <t>pozn:</t>
  </si>
  <si>
    <t>výpočet se provádí nejprve pro letní období, následuje kontrola parametrů vnitřního vzduchu pro zimní extrém, a vhodné je provést i kontrolu pro přechodové období</t>
  </si>
  <si>
    <t>vnitřní relativní vlhkost by neměla přesáhnout 65 %. Zejména v zimním období totiž hrozí nebezpečí kondenzace na vnitřních površích konstrukce objektu bazénu</t>
  </si>
  <si>
    <t>teplota vody se navrhuje v závislosti na předpokládaném charakteru používání, viz tabulka 1</t>
  </si>
  <si>
    <t>teplota vzduchu se volí 2 až 4 K nad teplotou vody, avšak ne nad 34 °C</t>
  </si>
  <si>
    <t>rychlost proudění vzduchu v pásmu pobytu plavců by neměla překročit 0,2 m/s</t>
  </si>
  <si>
    <t>m3/hod</t>
  </si>
  <si>
    <t>tbazen</t>
  </si>
  <si>
    <t>tvzduch</t>
  </si>
  <si>
    <t>pd"tw</t>
  </si>
  <si>
    <t>pd ti</t>
  </si>
  <si>
    <t>NUTNÁ VÝMĚNA VZDUCHU</t>
  </si>
  <si>
    <t>xi</t>
  </si>
  <si>
    <t>xe</t>
  </si>
  <si>
    <t>pd ti*fi</t>
  </si>
  <si>
    <t>g/h</t>
  </si>
  <si>
    <t>V</t>
  </si>
  <si>
    <t>PLOCHA VODNI HLADINY  DLE VDI2089</t>
  </si>
  <si>
    <r>
      <rPr>
        <sz val="12"/>
        <color theme="1"/>
        <rFont val="Symbol"/>
        <family val="1"/>
        <charset val="2"/>
      </rPr>
      <t>j</t>
    </r>
    <r>
      <rPr>
        <vertAlign val="subscript"/>
        <sz val="12"/>
        <color theme="1"/>
        <rFont val="Calibri"/>
        <family val="2"/>
        <charset val="238"/>
      </rPr>
      <t>bazen</t>
    </r>
  </si>
  <si>
    <t>°C</t>
  </si>
  <si>
    <t>K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</si>
  <si>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</si>
  <si>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</si>
  <si>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</si>
  <si>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Pa</t>
  </si>
  <si>
    <t>g/kg</t>
  </si>
  <si>
    <t>z HX</t>
  </si>
  <si>
    <t>pro odvlhčení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</si>
</sst>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color theme="1"/>
      <name val="Symbol"/>
      <family val="1"/>
      <charset val="2"/>
    </font>
    <font>
      <sz val="12"/>
      <color theme="1"/>
      <name val="Calibri"/>
      <family val="2"/>
      <charset val="238"/>
    </font>
    <font>
      <vertAlign val="subscript"/>
      <sz val="12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2" borderId="0" xfId="0" applyFill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/>
    <xf numFmtId="0" fontId="1" fillId="0" borderId="1" xfId="0" applyFont="1" applyBorder="1"/>
    <xf numFmtId="1" fontId="0" fillId="0" borderId="1" xfId="0" applyNumberFormat="1" applyBorder="1"/>
    <xf numFmtId="1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4" fillId="3" borderId="1" xfId="0" applyFont="1" applyFill="1" applyBorder="1"/>
    <xf numFmtId="9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0" fontId="1" fillId="4" borderId="1" xfId="0" applyFont="1" applyFill="1" applyBorder="1"/>
    <xf numFmtId="1" fontId="1" fillId="4" borderId="1" xfId="0" applyNumberFormat="1" applyFont="1" applyFill="1" applyBorder="1"/>
    <xf numFmtId="0" fontId="1" fillId="3" borderId="1" xfId="0" applyFont="1" applyFill="1" applyBorder="1"/>
    <xf numFmtId="0" fontId="8" fillId="4" borderId="1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114300</xdr:rowOff>
    </xdr:from>
    <xdr:to>
      <xdr:col>12</xdr:col>
      <xdr:colOff>390525</xdr:colOff>
      <xdr:row>4</xdr:row>
      <xdr:rowOff>4305</xdr:rowOff>
    </xdr:to>
    <xdr:pic>
      <xdr:nvPicPr>
        <xdr:cNvPr id="1025" name="Picture 1" descr="http://vytapeni.tzb-info.cz/docu/clanky/0093/009322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9450" y="114300"/>
          <a:ext cx="4486275" cy="681313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209550</xdr:colOff>
      <xdr:row>5</xdr:row>
      <xdr:rowOff>28575</xdr:rowOff>
    </xdr:from>
    <xdr:to>
      <xdr:col>12</xdr:col>
      <xdr:colOff>386323</xdr:colOff>
      <xdr:row>17</xdr:row>
      <xdr:rowOff>109171</xdr:rowOff>
    </xdr:to>
    <xdr:pic>
      <xdr:nvPicPr>
        <xdr:cNvPr id="1026" name="Picture 2" descr="http://vytapeni.tzb-info.cz/docu/clanky/0093/009322o14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57550" y="981075"/>
          <a:ext cx="4443973" cy="24765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117964</xdr:colOff>
      <xdr:row>20</xdr:row>
      <xdr:rowOff>34436</xdr:rowOff>
    </xdr:from>
    <xdr:to>
      <xdr:col>9</xdr:col>
      <xdr:colOff>549520</xdr:colOff>
      <xdr:row>23</xdr:row>
      <xdr:rowOff>46986</xdr:rowOff>
    </xdr:to>
    <xdr:pic>
      <xdr:nvPicPr>
        <xdr:cNvPr id="1027" name="Picture 3" descr="http://www.tzb-info.cz/docu/clanky/0033/003323o6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58637" y="3844436"/>
          <a:ext cx="2864094" cy="5840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294408</xdr:colOff>
      <xdr:row>0</xdr:row>
      <xdr:rowOff>69272</xdr:rowOff>
    </xdr:from>
    <xdr:to>
      <xdr:col>16</xdr:col>
      <xdr:colOff>69271</xdr:colOff>
      <xdr:row>67</xdr:row>
      <xdr:rowOff>145472</xdr:rowOff>
    </xdr:to>
    <xdr:pic>
      <xdr:nvPicPr>
        <xdr:cNvPr id="1026" name="Picture 2" descr="http://www.akime.cz/wp-content/uploads/2013/04/molier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4408" y="69272"/>
          <a:ext cx="9473045" cy="12839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"/>
  <sheetViews>
    <sheetView tabSelected="1" topLeftCell="A14" zoomScale="130" zoomScaleNormal="130" workbookViewId="0">
      <selection activeCell="E1" sqref="A1:E23"/>
    </sheetView>
  </sheetViews>
  <sheetFormatPr defaultRowHeight="15"/>
  <cols>
    <col min="2" max="2" width="10.140625" bestFit="1" customWidth="1"/>
    <col min="3" max="3" width="13.7109375" bestFit="1" customWidth="1"/>
    <col min="4" max="4" width="8" bestFit="1" customWidth="1"/>
  </cols>
  <sheetData>
    <row r="1" spans="1:5">
      <c r="A1" s="1" t="s">
        <v>27</v>
      </c>
      <c r="B1" s="1"/>
      <c r="C1" s="1"/>
    </row>
    <row r="2" spans="1:5">
      <c r="A2" s="16" t="s">
        <v>0</v>
      </c>
      <c r="B2" s="16" t="s">
        <v>1</v>
      </c>
      <c r="C2" s="16">
        <v>10</v>
      </c>
    </row>
    <row r="3" spans="1:5">
      <c r="A3" s="16" t="s">
        <v>2</v>
      </c>
      <c r="B3" s="16" t="s">
        <v>1</v>
      </c>
      <c r="C3" s="16">
        <v>3.6</v>
      </c>
    </row>
    <row r="4" spans="1:5" ht="17.25">
      <c r="A4" s="19" t="s">
        <v>3</v>
      </c>
      <c r="B4" s="19" t="s">
        <v>32</v>
      </c>
      <c r="C4" s="19">
        <f>C2*C3</f>
        <v>36</v>
      </c>
    </row>
    <row r="6" spans="1:5" ht="18.75">
      <c r="A6" s="11" t="s">
        <v>4</v>
      </c>
      <c r="B6" s="12"/>
      <c r="C6" s="12"/>
      <c r="D6" s="13"/>
      <c r="E6" s="14" t="s">
        <v>28</v>
      </c>
    </row>
    <row r="7" spans="1:5">
      <c r="A7" s="7" t="s">
        <v>6</v>
      </c>
      <c r="B7" s="7"/>
      <c r="C7" s="7">
        <v>28</v>
      </c>
      <c r="D7" s="7"/>
      <c r="E7" s="15">
        <v>0.65</v>
      </c>
    </row>
    <row r="8" spans="1:5">
      <c r="A8" s="7" t="s">
        <v>7</v>
      </c>
      <c r="B8" s="7"/>
      <c r="C8" s="7">
        <v>461.52</v>
      </c>
      <c r="D8" s="7"/>
    </row>
    <row r="9" spans="1:5">
      <c r="A9" s="16" t="s">
        <v>17</v>
      </c>
      <c r="B9" s="16"/>
      <c r="C9" s="16">
        <v>30</v>
      </c>
      <c r="D9" s="16" t="s">
        <v>29</v>
      </c>
    </row>
    <row r="10" spans="1:5">
      <c r="A10" s="16" t="s">
        <v>18</v>
      </c>
      <c r="B10" s="16"/>
      <c r="C10" s="16">
        <v>32</v>
      </c>
      <c r="D10" s="16" t="s">
        <v>29</v>
      </c>
    </row>
    <row r="11" spans="1:5">
      <c r="A11" s="7" t="s">
        <v>8</v>
      </c>
      <c r="B11" s="7"/>
      <c r="C11" s="7">
        <f>((C9+C10)/2)+273.6</f>
        <v>304.60000000000002</v>
      </c>
      <c r="D11" s="7" t="s">
        <v>30</v>
      </c>
    </row>
    <row r="12" spans="1:5" ht="17.25">
      <c r="A12" s="7" t="s">
        <v>3</v>
      </c>
      <c r="B12" s="7"/>
      <c r="C12" s="7">
        <f>C4</f>
        <v>36</v>
      </c>
      <c r="D12" s="7" t="s">
        <v>31</v>
      </c>
    </row>
    <row r="13" spans="1:5">
      <c r="A13" s="7" t="s">
        <v>19</v>
      </c>
      <c r="B13" s="7"/>
      <c r="C13" s="9">
        <f>EXP(23.58-(4044.2/(235.6+C9)))</f>
        <v>4244.3474864626914</v>
      </c>
      <c r="D13" s="7" t="s">
        <v>34</v>
      </c>
    </row>
    <row r="14" spans="1:5">
      <c r="A14" s="7" t="s">
        <v>20</v>
      </c>
      <c r="B14" s="7"/>
      <c r="C14" s="9">
        <f>EXP(23.58-(4044.2/(235.6+C10)))</f>
        <v>4755.9178870157048</v>
      </c>
      <c r="D14" s="7" t="s">
        <v>34</v>
      </c>
    </row>
    <row r="15" spans="1:5">
      <c r="A15" s="7" t="s">
        <v>24</v>
      </c>
      <c r="B15" s="7"/>
      <c r="C15" s="9">
        <f>C14*E7</f>
        <v>3091.3466265602083</v>
      </c>
      <c r="D15" s="7" t="s">
        <v>34</v>
      </c>
    </row>
    <row r="16" spans="1:5" ht="17.25">
      <c r="A16" s="7" t="s">
        <v>9</v>
      </c>
      <c r="B16" s="7"/>
      <c r="C16" s="7">
        <v>1.2</v>
      </c>
      <c r="D16" s="7" t="s">
        <v>33</v>
      </c>
    </row>
    <row r="17" spans="1:6">
      <c r="A17" s="8" t="s">
        <v>5</v>
      </c>
      <c r="B17" s="8"/>
      <c r="C17" s="10">
        <f>(C7*C12*(C13-C15))/(C8*C11)*1000</f>
        <v>8267.4149974108732</v>
      </c>
      <c r="D17" s="8" t="s">
        <v>25</v>
      </c>
    </row>
    <row r="19" spans="1:6">
      <c r="A19" s="11" t="s">
        <v>21</v>
      </c>
      <c r="B19" s="12"/>
      <c r="C19" s="12"/>
      <c r="D19" s="13"/>
    </row>
    <row r="20" spans="1:6" ht="17.25">
      <c r="A20" s="16" t="s">
        <v>9</v>
      </c>
      <c r="B20" s="16"/>
      <c r="C20" s="16">
        <v>1.2</v>
      </c>
      <c r="D20" s="16" t="s">
        <v>33</v>
      </c>
    </row>
    <row r="21" spans="1:6">
      <c r="A21" s="16" t="s">
        <v>22</v>
      </c>
      <c r="B21" s="16" t="s">
        <v>36</v>
      </c>
      <c r="C21" s="16">
        <v>18.5</v>
      </c>
      <c r="D21" s="16" t="s">
        <v>35</v>
      </c>
    </row>
    <row r="22" spans="1:6">
      <c r="A22" s="16" t="s">
        <v>23</v>
      </c>
      <c r="B22" s="16" t="s">
        <v>36</v>
      </c>
      <c r="C22" s="16">
        <v>1.2</v>
      </c>
      <c r="D22" s="16" t="s">
        <v>35</v>
      </c>
    </row>
    <row r="23" spans="1:6">
      <c r="A23" s="17" t="s">
        <v>26</v>
      </c>
      <c r="B23" s="20" t="s">
        <v>37</v>
      </c>
      <c r="C23" s="18">
        <f>(C17/(C21-C22))</f>
        <v>477.88525996594643</v>
      </c>
      <c r="D23" s="17" t="s">
        <v>16</v>
      </c>
    </row>
    <row r="29" spans="1:6">
      <c r="F29" s="3"/>
    </row>
    <row r="36" spans="1:18">
      <c r="A36" t="s">
        <v>10</v>
      </c>
    </row>
    <row r="37" spans="1:18" ht="255.75">
      <c r="A37" s="5" t="s">
        <v>11</v>
      </c>
      <c r="B37" s="6"/>
      <c r="C37" s="6"/>
      <c r="D37" s="6"/>
    </row>
    <row r="38" spans="1:18" ht="15" customHeight="1">
      <c r="A38" s="5" t="s">
        <v>12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5" customHeight="1">
      <c r="A39" s="5" t="s">
        <v>13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2"/>
      <c r="Q39" s="2"/>
      <c r="R39" s="2"/>
    </row>
    <row r="40" spans="1:18" ht="15" customHeight="1">
      <c r="A40" s="5" t="s">
        <v>14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2"/>
      <c r="Q40" s="2"/>
      <c r="R40" s="2"/>
    </row>
    <row r="41" spans="1:18" ht="15" customHeight="1">
      <c r="A41" s="5" t="s">
        <v>15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2"/>
      <c r="Q41" s="2"/>
      <c r="R41" s="2"/>
    </row>
    <row r="42" spans="1:18" ht="15" customHeight="1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2"/>
      <c r="Q42" s="2"/>
      <c r="R42" s="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T13"/>
  <sheetViews>
    <sheetView topLeftCell="A25" zoomScale="55" zoomScaleNormal="55" workbookViewId="0">
      <selection activeCell="S53" sqref="S53"/>
    </sheetView>
  </sheetViews>
  <sheetFormatPr defaultRowHeight="15"/>
  <cols>
    <col min="1" max="16384" width="9.140625" style="4"/>
  </cols>
  <sheetData>
    <row r="13" spans="20:20">
      <c r="T13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KUBELKA</cp:lastModifiedBy>
  <cp:lastPrinted>2013-10-17T08:27:09Z</cp:lastPrinted>
  <dcterms:created xsi:type="dcterms:W3CDTF">2013-05-27T13:24:21Z</dcterms:created>
  <dcterms:modified xsi:type="dcterms:W3CDTF">2013-10-17T08:27:15Z</dcterms:modified>
</cp:coreProperties>
</file>